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ndolph\Documents\girlie\ROTARY\ROTARY 2019-2020\2019-2020 CLUB PROJECTS AND REPORTS JULY-MARCH\july 2019\"/>
    </mc:Choice>
  </mc:AlternateContent>
  <bookViews>
    <workbookView xWindow="0" yWindow="0" windowWidth="20490" windowHeight="775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<sst xmlns="http://schemas.openxmlformats.org/spreadsheetml/2006/main" count="259" uniqueCount="152">
  <si>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</si>
  <si>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</si>
  <si>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</si>
  <si>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</si>
  <si>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</si>
  <si>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</si>
  <si>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</si>
  <si>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</si>
  <si>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</si>
  <si>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</si>
  <si>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</si>
  <si>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</si>
  <si>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</si>
  <si>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</si>
  <si>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</si>
  <si>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</si>
  <si>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</si>
  <si>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</si>
  <si>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</si>
  <si>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</si>
  <si>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</si>
  <si>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</si>
  <si>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</si>
  <si>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</si>
  <si>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</si>
  <si>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</si>
  <si>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</si>
  <si>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</si>
  <si>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</si>
  <si>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</si>
  <si>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</si>
  <si>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</si>
  <si>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</si>
  <si>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</si>
  <si>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</si>
  <si>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</si>
  <si>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</si>
  <si>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</si>
  <si>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</si>
  <si>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</si>
  <si>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</si>
  <si>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</si>
  <si>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</si>
  <si>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</si>
  <si>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</si>
  <si>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</si>
  <si>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</si>
  <si>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</si>
  <si>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</si>
  <si>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</si>
  <si>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</si>
  <si>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</si>
  <si>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</si>
  <si>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</si>
  <si>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</si>
  <si>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</si>
  <si>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</si>
  <si>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</si>
  <si>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</si>
  <si>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</si>
  <si>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</si>
  <si>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</si>
  <si>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</si>
  <si>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</si>
  <si>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</si>
  <si>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</si>
  <si>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</si>
  <si>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</si>
  <si>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</si>
  <si>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</si>
  <si>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</si>
  <si>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</si>
  <si>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</si>
  <si>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</si>
  <si>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</si>
  <si>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</si>
  <si>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</si>
  <si>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</si>
  <si>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</si>
  <si>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</si>
  <si>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</si>
  <si>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</si>
  <si>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</si>
  <si>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</si>
  <si>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</si>
  <si>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</si>
  <si>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</si>
  <si>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</si>
  <si>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</si>
  <si>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</si>
  <si>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</si>
  <si>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</si>
  <si>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</si>
  <si>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</si>
  <si>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</si>
  <si>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</si>
  <si>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</si>
  <si>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</si>
  <si>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</si>
  <si>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</si>
  <si>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</si>
  <si>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</si>
  <si>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</si>
  <si>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</si>
  <si>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</si>
  <si>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</si>
  <si>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</si>
  <si>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</si>
  <si>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</si>
  <si>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</si>
  <si>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</si>
  <si>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</si>
  <si>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</si>
  <si>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</si>
  <si>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</si>
  <si>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</si>
  <si>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</si>
  <si>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</si>
  <si>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</si>
  <si>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</si>
  <si>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</si>
  <si>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</si>
  <si>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</si>
  <si>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</si>
  <si>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</si>
  <si>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</si>
  <si>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</si>
  <si>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</si>
  <si>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</si>
  <si>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</si>
  <si>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</si>
  <si>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</si>
  <si>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</si>
  <si>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</si>
  <si>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</si>
  <si>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MIDTOWN BUTUAN</t>
  </si>
  <si>
    <t>3-J</t>
  </si>
  <si>
    <t>Luzminda T. Sadakata</t>
  </si>
  <si>
    <t>Inphil C. Gilbuena</t>
  </si>
  <si>
    <t>Brgy.Fort Poyohon,Butuan City</t>
  </si>
  <si>
    <t>Brgy.Fort Poyohon, Butuan City</t>
  </si>
  <si>
    <t>Robinson's Mall, Butuan city</t>
  </si>
  <si>
    <t>Balanghai Hotel,B.C.</t>
  </si>
  <si>
    <t>Balanghai Hotel, B.C</t>
  </si>
  <si>
    <t>x</t>
  </si>
  <si>
    <t xml:space="preserve">Awareness Forum: Folic Acid </t>
  </si>
  <si>
    <t>Rotary Club of Midtown Butuan supported the Rotaract Club of Midtown Butuan-CSU School Based in the FolicAcidPH Awareness forum at Brgy. Fort Poyohon, Butuan City</t>
  </si>
  <si>
    <t>Donation: Bloodletting</t>
  </si>
  <si>
    <t>Bloodletting - A joint project of Area 3I AND  3J for Red Cross</t>
  </si>
  <si>
    <t>Donation : Goods for Fire Victims</t>
  </si>
  <si>
    <t>Distribution of Goods for the fire victims, a Joint Project of Area 3I and 3J at Brgy. Fort Poyohon, Butuan City</t>
  </si>
  <si>
    <t>ROEL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</si>
</sst>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8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2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8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9" xfId="0" applyFont="1" applyFill="1" applyBorder="1" applyAlignment="1" applyProtection="1">
      <alignment vertical="center"/>
      <protection locked="0"/>
    </xf>
    <xf numFmtId="0" fontId="17" fillId="9" borderId="142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8" borderId="17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0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19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3" xfId="0" applyNumberFormat="1" applyFont="1" applyBorder="1" applyAlignment="1">
      <alignment horizontal="right" vertical="center"/>
    </xf>
    <xf numFmtId="168" fontId="17" fillId="0" borderId="131" xfId="0" applyNumberFormat="1" applyFont="1" applyBorder="1" applyAlignment="1">
      <alignment horizontal="right" vertical="center"/>
    </xf>
    <xf numFmtId="168" fontId="17" fillId="0" borderId="134" xfId="0" applyNumberFormat="1" applyFont="1" applyBorder="1" applyAlignment="1">
      <alignment horizontal="right" vertical="center"/>
    </xf>
    <xf numFmtId="0" fontId="3" fillId="0" borderId="130" xfId="0" applyFont="1" applyBorder="1" applyAlignment="1">
      <alignment horizontal="center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8" fillId="0" borderId="135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29" xfId="0" applyNumberFormat="1" applyFont="1" applyBorder="1" applyAlignment="1">
      <alignment horizontal="right" vertical="center"/>
    </xf>
    <xf numFmtId="168" fontId="26" fillId="0" borderId="140" xfId="0" applyNumberFormat="1" applyFont="1" applyBorder="1" applyAlignment="1">
      <alignment horizontal="right" vertical="center" shrinkToFit="1"/>
    </xf>
    <xf numFmtId="168" fontId="26" fillId="0" borderId="138" xfId="0" applyNumberFormat="1" applyFont="1" applyBorder="1" applyAlignment="1">
      <alignment horizontal="right" vertical="center" shrinkToFit="1"/>
    </xf>
    <xf numFmtId="168" fontId="26" fillId="0" borderId="141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7" xfId="0" applyFont="1" applyBorder="1" applyAlignment="1">
      <alignment horizontal="right" vertical="center" shrinkToFit="1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17" fillId="0" borderId="133" xfId="0" applyFont="1" applyBorder="1" applyAlignment="1">
      <alignment horizontal="center" vertical="center"/>
    </xf>
    <xf numFmtId="0" fontId="17" fillId="0" borderId="132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3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3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3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9" fillId="0" borderId="105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6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3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3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1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4" xfId="0" applyFont="1" applyFill="1" applyBorder="1" applyAlignment="1">
      <alignment horizontal="center" vertical="center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8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3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7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2" zoomScale="90" zoomScaleNormal="200" zoomScalePageLayoutView="90" workbookViewId="0">
      <selection activeCell="M52" sqref="M52:P5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43647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43684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43652</v>
      </c>
      <c r="C11" s="149"/>
      <c r="D11" s="155">
        <v>16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143</v>
      </c>
    </row>
    <row r="12" spans="1:16" s="36" customFormat="1" ht="12" customHeight="1" thickTop="1" thickBot="1">
      <c r="A12" s="84"/>
      <c r="B12" s="80">
        <v>43659</v>
      </c>
      <c r="C12" s="81"/>
      <c r="D12" s="91">
        <v>14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143</v>
      </c>
    </row>
    <row r="13" spans="1:16" s="36" customFormat="1" ht="12" customHeight="1" thickTop="1" thickBot="1">
      <c r="A13" s="84"/>
      <c r="B13" s="80">
        <v>43663</v>
      </c>
      <c r="C13" s="81"/>
      <c r="D13" s="91">
        <v>13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 t="s">
        <v>143</v>
      </c>
    </row>
    <row r="14" spans="1:16" s="36" customFormat="1" ht="12" customHeight="1" thickTop="1" thickBot="1">
      <c r="A14" s="84"/>
      <c r="B14" s="80">
        <v>43670</v>
      </c>
      <c r="C14" s="81"/>
      <c r="D14" s="91">
        <v>13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 t="s">
        <v>143</v>
      </c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4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6" customFormat="1" ht="12" customHeight="1" thickTop="1" thickBot="1">
      <c r="A17" s="84"/>
      <c r="B17" s="80">
        <v>43663</v>
      </c>
      <c r="C17" s="81"/>
      <c r="D17" s="167"/>
      <c r="E17" s="168"/>
      <c r="F17" s="168"/>
      <c r="G17" s="168"/>
      <c r="H17" s="75"/>
      <c r="I17" s="76"/>
      <c r="J17" s="77">
        <v>13</v>
      </c>
      <c r="K17" s="77"/>
      <c r="L17" s="180"/>
      <c r="M17" s="64"/>
      <c r="N17" s="64"/>
      <c r="O17" s="65"/>
      <c r="P17" s="44" t="s">
        <v>142</v>
      </c>
    </row>
    <row r="18" spans="1:16" s="36" customFormat="1" ht="12" customHeight="1" thickTop="1" thickBot="1">
      <c r="A18" s="84"/>
      <c r="B18" s="80">
        <v>43670</v>
      </c>
      <c r="C18" s="81"/>
      <c r="D18" s="82"/>
      <c r="E18" s="64"/>
      <c r="F18" s="64"/>
      <c r="G18" s="64"/>
      <c r="H18" s="64"/>
      <c r="I18" s="78"/>
      <c r="J18" s="77">
        <v>13</v>
      </c>
      <c r="K18" s="77"/>
      <c r="L18" s="89"/>
      <c r="M18" s="191"/>
      <c r="N18" s="64"/>
      <c r="O18" s="65"/>
      <c r="P18" s="44" t="s">
        <v>142</v>
      </c>
    </row>
    <row r="19" spans="1:16" s="36" customFormat="1" ht="12" customHeight="1" thickTop="1" thickBot="1">
      <c r="A19" s="84"/>
      <c r="B19" s="80">
        <v>43660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45</v>
      </c>
      <c r="M19" s="77"/>
      <c r="N19" s="78"/>
      <c r="O19" s="79"/>
      <c r="P19" s="44" t="s">
        <v>139</v>
      </c>
    </row>
    <row r="20" spans="1:16" s="36" customFormat="1" ht="12" customHeight="1" thickTop="1" thickBot="1">
      <c r="A20" s="84"/>
      <c r="B20" s="80">
        <v>43664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25</v>
      </c>
      <c r="M20" s="77"/>
      <c r="N20" s="78"/>
      <c r="O20" s="79"/>
      <c r="P20" s="44" t="s">
        <v>140</v>
      </c>
    </row>
    <row r="21" spans="1:16" s="36" customFormat="1" ht="12" customHeight="1" thickTop="1" thickBot="1">
      <c r="A21" s="84"/>
      <c r="B21" s="80">
        <v>43674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35</v>
      </c>
      <c r="M21" s="77"/>
      <c r="N21" s="78"/>
      <c r="O21" s="79"/>
      <c r="P21" s="44" t="s">
        <v>141</v>
      </c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4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4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4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4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4"/>
    </row>
    <row r="27" spans="1:16" s="36" customFormat="1" ht="12" customHeight="1" thickTop="1" thickBot="1">
      <c r="A27" s="85"/>
      <c r="B27" s="93">
        <v>43660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>
        <v>1</v>
      </c>
      <c r="O27" s="99"/>
      <c r="P27" s="45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30</v>
      </c>
      <c r="J31" s="104" t="s">
        <v>7</v>
      </c>
      <c r="K31" s="105"/>
      <c r="L31" s="105"/>
      <c r="M31" s="105"/>
      <c r="N31" s="105"/>
      <c r="O31" s="105"/>
      <c r="P31" s="3">
        <v>4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4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30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6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Inphil C. Gilbuena</v>
      </c>
      <c r="B52" s="141"/>
      <c r="C52" s="142"/>
      <c r="D52" s="142"/>
      <c r="E52" s="142"/>
      <c r="F52" s="142"/>
      <c r="G52" s="142" t="str">
        <f>I6</f>
        <v>Luzminda T. Sadakata</v>
      </c>
      <c r="H52" s="142"/>
      <c r="I52" s="142"/>
      <c r="J52" s="142"/>
      <c r="K52" s="142"/>
      <c r="L52" s="142"/>
      <c r="M52" s="143" t="s">
        <v>151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3" zoomScale="98" zoomScaleNormal="200" zoomScalePageLayoutView="98" workbookViewId="0">
      <selection activeCell="G11" sqref="G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MIDTOWN BUTUAN</v>
      </c>
      <c r="B3" s="200"/>
      <c r="C3" s="200"/>
      <c r="D3" s="200"/>
      <c r="E3" s="200"/>
      <c r="F3" s="200" t="str">
        <f>'Summary of Activities'!I6</f>
        <v>Luzminda T. Sadakata</v>
      </c>
      <c r="G3" s="200"/>
      <c r="H3" s="200"/>
      <c r="I3" s="200"/>
      <c r="J3" s="200"/>
      <c r="K3" s="200"/>
      <c r="L3" s="200" t="str">
        <f>'Summary of Activities'!N6</f>
        <v>Inphil C. Gilbuena</v>
      </c>
      <c r="M3" s="200"/>
      <c r="N3" s="200"/>
      <c r="O3" s="200"/>
      <c r="P3" s="200"/>
      <c r="Q3" s="200"/>
      <c r="R3" s="200" t="str">
        <f>'Summary of Activities'!H6</f>
        <v>3-J</v>
      </c>
      <c r="S3" s="200"/>
      <c r="T3" s="203">
        <f>'Summary of Activities'!K2</f>
        <v>43647</v>
      </c>
      <c r="U3" s="200"/>
      <c r="V3" s="200"/>
      <c r="W3" s="204">
        <f>'Summary of Activities'!O8</f>
        <v>43684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43660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4" t="s">
        <v>144</v>
      </c>
      <c r="V5" s="246" t="s">
        <v>52</v>
      </c>
      <c r="W5" s="246"/>
      <c r="X5" s="247"/>
    </row>
    <row r="6" spans="1:24" s="7" customFormat="1" ht="13.5" thickBot="1">
      <c r="A6" s="277"/>
      <c r="B6" s="280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>
        <v>80</v>
      </c>
      <c r="P6" s="48">
        <v>135</v>
      </c>
      <c r="Q6" s="49">
        <v>2000</v>
      </c>
      <c r="R6" s="50"/>
      <c r="S6" s="48"/>
      <c r="T6" s="51"/>
      <c r="U6" s="53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149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150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43664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4" t="s">
        <v>144</v>
      </c>
      <c r="V10" s="246" t="s">
        <v>52</v>
      </c>
      <c r="W10" s="246"/>
      <c r="X10" s="247"/>
    </row>
    <row r="11" spans="1:24" s="7" customFormat="1" ht="13.5" thickBot="1">
      <c r="A11" s="277"/>
      <c r="B11" s="280"/>
      <c r="C11" s="47">
        <v>20</v>
      </c>
      <c r="D11" s="48">
        <v>75</v>
      </c>
      <c r="E11" s="49">
        <v>2000</v>
      </c>
      <c r="F11" s="50">
        <v>20</v>
      </c>
      <c r="G11" s="48">
        <v>75</v>
      </c>
      <c r="H11" s="51"/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 t="s">
        <v>145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146</v>
      </c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43674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4" t="s">
        <v>144</v>
      </c>
      <c r="V15" s="246" t="s">
        <v>52</v>
      </c>
      <c r="W15" s="246"/>
      <c r="X15" s="247"/>
    </row>
    <row r="16" spans="1:24" s="7" customFormat="1" ht="13.5" thickBot="1">
      <c r="A16" s="277"/>
      <c r="B16" s="280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>
        <v>150</v>
      </c>
      <c r="P16" s="48">
        <v>280</v>
      </c>
      <c r="Q16" s="49">
        <v>1000</v>
      </c>
      <c r="R16" s="50"/>
      <c r="S16" s="48"/>
      <c r="T16" s="51"/>
      <c r="U16" s="53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147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148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2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2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2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2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2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20</v>
      </c>
      <c r="G47" s="218"/>
      <c r="H47" s="217">
        <f>D6+D11+D16+D21+D26+D31+D36+D41</f>
        <v>75</v>
      </c>
      <c r="I47" s="218"/>
      <c r="J47" s="238">
        <f>E6+E11+E16+E21+E26+E31+E36+E41</f>
        <v>2000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20</v>
      </c>
      <c r="G48" s="218"/>
      <c r="H48" s="217">
        <f>G6+G11+G16+G21+G26+G31+G36+G41</f>
        <v>75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230</v>
      </c>
      <c r="G51" s="218"/>
      <c r="H51" s="217">
        <f>P6+P11+P16+P21+P26+P31+P36+P41</f>
        <v>415</v>
      </c>
      <c r="I51" s="218"/>
      <c r="J51" s="238">
        <f>Q6+Q11+Q16+Q21+Q26+Q31+Q36+Q41</f>
        <v>3000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270</v>
      </c>
      <c r="G54" s="230"/>
      <c r="H54" s="229">
        <f>SUM(H47:I52)</f>
        <v>565</v>
      </c>
      <c r="I54" s="230"/>
      <c r="J54" s="226">
        <f>SUM(J47:L52)</f>
        <v>5000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Randolph</cp:lastModifiedBy>
  <cp:lastPrinted>2019-04-23T13:42:22Z</cp:lastPrinted>
  <dcterms:created xsi:type="dcterms:W3CDTF">2013-07-03T03:04:40Z</dcterms:created>
  <dcterms:modified xsi:type="dcterms:W3CDTF">2019-08-03T01:30:33Z</dcterms:modified>
</cp:coreProperties>
</file>